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Data_Michael\Schuetzen\Pokalschiessen\Pokal 2025\"/>
    </mc:Choice>
  </mc:AlternateContent>
  <xr:revisionPtr revIDLastSave="0" documentId="13_ncr:1_{C7658271-A2AA-4BC8-BC86-CE89177CE2C4}" xr6:coauthVersionLast="47" xr6:coauthVersionMax="47" xr10:uidLastSave="{00000000-0000-0000-0000-000000000000}"/>
  <bookViews>
    <workbookView xWindow="-120" yWindow="-120" windowWidth="25440" windowHeight="15075" tabRatio="673" firstSheet="1" activeTab="1" xr2:uid="{00000000-000D-0000-FFFF-FFFF00000000}"/>
  </bookViews>
  <sheets>
    <sheet name="Vorgaben" sheetId="2" state="hidden" r:id="rId1"/>
    <sheet name="Einzel" sheetId="3" r:id="rId2"/>
  </sheets>
  <definedNames>
    <definedName name="_xlnm.Print_Area" localSheetId="1">Einzel!$A$14:$I$64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3" l="1"/>
  <c r="B3" i="3"/>
  <c r="B4" i="3"/>
  <c r="B5" i="3"/>
  <c r="B6" i="3"/>
  <c r="B17" i="3"/>
  <c r="H37" i="3"/>
  <c r="H23" i="3" l="1"/>
  <c r="H24" i="3"/>
  <c r="H25" i="3"/>
  <c r="H26" i="3"/>
  <c r="H27" i="3"/>
  <c r="H28" i="3"/>
  <c r="H29" i="3"/>
  <c r="C3" i="3" l="1"/>
  <c r="C4" i="3"/>
  <c r="C5" i="3"/>
  <c r="C6" i="3"/>
  <c r="C7" i="3"/>
  <c r="H38" i="3" l="1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C16" i="3"/>
  <c r="B16" i="3"/>
  <c r="C8" i="3"/>
  <c r="C9" i="3"/>
  <c r="C10" i="3"/>
  <c r="C11" i="3"/>
  <c r="C12" i="3"/>
  <c r="B7" i="3"/>
  <c r="B8" i="3"/>
  <c r="B9" i="3"/>
  <c r="B10" i="3"/>
  <c r="B11" i="3"/>
  <c r="B12" i="3"/>
  <c r="C2" i="3"/>
  <c r="A26" i="3" l="1"/>
  <c r="A27" i="3"/>
  <c r="A28" i="3"/>
  <c r="A25" i="3"/>
  <c r="A21" i="3"/>
  <c r="H22" i="3"/>
  <c r="G22" i="3"/>
  <c r="F22" i="3"/>
  <c r="E22" i="3"/>
  <c r="G29" i="3"/>
  <c r="F29" i="3"/>
  <c r="E29" i="3"/>
  <c r="D29" i="3"/>
  <c r="G28" i="3"/>
  <c r="F28" i="3"/>
  <c r="E28" i="3"/>
  <c r="D28" i="3"/>
  <c r="G27" i="3"/>
  <c r="F27" i="3"/>
  <c r="E27" i="3"/>
  <c r="D27" i="3"/>
  <c r="G26" i="3"/>
  <c r="F26" i="3"/>
  <c r="E26" i="3"/>
  <c r="D26" i="3"/>
  <c r="G25" i="3"/>
  <c r="F25" i="3"/>
  <c r="E25" i="3"/>
  <c r="D25" i="3"/>
  <c r="G24" i="3"/>
  <c r="F24" i="3"/>
  <c r="E24" i="3"/>
  <c r="D24" i="3"/>
  <c r="G23" i="3"/>
  <c r="F23" i="3"/>
  <c r="E23" i="3"/>
  <c r="D23" i="3"/>
  <c r="D22" i="3"/>
  <c r="E19" i="3"/>
  <c r="E16" i="3"/>
  <c r="H33" i="3" l="1"/>
</calcChain>
</file>

<file path=xl/sharedStrings.xml><?xml version="1.0" encoding="utf-8"?>
<sst xmlns="http://schemas.openxmlformats.org/spreadsheetml/2006/main" count="85" uniqueCount="66">
  <si>
    <t>Nr.</t>
  </si>
  <si>
    <t>Uhrzeit</t>
  </si>
  <si>
    <t>Datum</t>
  </si>
  <si>
    <t>Startzeiten</t>
  </si>
  <si>
    <t>Anschlag</t>
  </si>
  <si>
    <t>Klasse</t>
  </si>
  <si>
    <t>Alter</t>
  </si>
  <si>
    <t>aufgelegt</t>
  </si>
  <si>
    <t>St. Sebastianus-Schützenbruderschaft
Rödingen e.V.</t>
  </si>
  <si>
    <t>St. Cornelius - Schießen</t>
  </si>
  <si>
    <t>Startgeld</t>
  </si>
  <si>
    <t>Schüsse</t>
  </si>
  <si>
    <t>Gesamt-</t>
  </si>
  <si>
    <t>Verein</t>
  </si>
  <si>
    <t>gemeldet</t>
  </si>
  <si>
    <t>von</t>
  </si>
  <si>
    <t>Meldebogen bitte senden an:</t>
  </si>
  <si>
    <t>St. Sebastianus Schützenbruderschaft e.V.</t>
  </si>
  <si>
    <t>52445 Titz-Rödingen</t>
  </si>
  <si>
    <t xml:space="preserve">Rödingen  </t>
  </si>
  <si>
    <t>Zeitraum</t>
  </si>
  <si>
    <t>Anmeldezeiten</t>
  </si>
  <si>
    <t>Vorgaben werden auf auf alle Tabellenblätter übertragen</t>
  </si>
  <si>
    <t>Wievielte</t>
  </si>
  <si>
    <t>Klassen</t>
  </si>
  <si>
    <t>Klasseneinteilung: Einzel</t>
  </si>
  <si>
    <t>oder</t>
  </si>
  <si>
    <t>Einzel</t>
  </si>
  <si>
    <t>Klasseneinteilung</t>
  </si>
  <si>
    <t>Mannschaft</t>
  </si>
  <si>
    <t>Emailadresse</t>
  </si>
  <si>
    <t>Adresszeile 1</t>
  </si>
  <si>
    <t>Adresszeile 2</t>
  </si>
  <si>
    <t>Adresszeile 3</t>
  </si>
  <si>
    <t>Adresszeile 4</t>
  </si>
  <si>
    <t>Lisztstraße 5</t>
  </si>
  <si>
    <t>A Bambini Licht</t>
  </si>
  <si>
    <t>&lt;16</t>
  </si>
  <si>
    <t>&lt;21</t>
  </si>
  <si>
    <t>&gt;16</t>
  </si>
  <si>
    <t>Startzeiten Luft</t>
  </si>
  <si>
    <t>Startzeiten Licht</t>
  </si>
  <si>
    <t>&lt;12</t>
  </si>
  <si>
    <t>B Schüler LG</t>
  </si>
  <si>
    <t>C Jungschützen LG</t>
  </si>
  <si>
    <t>Freihand</t>
  </si>
  <si>
    <t>D Schützen LG</t>
  </si>
  <si>
    <t>E Offen LG</t>
  </si>
  <si>
    <t>F Senioren LG</t>
  </si>
  <si>
    <t>&gt;60</t>
  </si>
  <si>
    <t>H Pistole LP</t>
  </si>
  <si>
    <t>R Rudi-Kleefisch LG</t>
  </si>
  <si>
    <t>offen</t>
  </si>
  <si>
    <t>Schirmherr</t>
  </si>
  <si>
    <t>Amt</t>
  </si>
  <si>
    <t>StartNr</t>
  </si>
  <si>
    <t>Klasse (Buchstabe)</t>
  </si>
  <si>
    <t>Brudermeister Thorsten Hompesch</t>
  </si>
  <si>
    <t>nur Dienstag</t>
  </si>
  <si>
    <t>↓ Bambini Deinstag</t>
  </si>
  <si>
    <t>info@schuetzen-roedingen.de</t>
  </si>
  <si>
    <t>Vorname, Name</t>
  </si>
  <si>
    <t>Organsiator-Notizen</t>
  </si>
  <si>
    <t>vom So. 05. bis Do. 09. Oktober 2025</t>
  </si>
  <si>
    <t xml:space="preserve">Günther Hieke </t>
  </si>
  <si>
    <t>Diözesanschießmeister Aachen im BHDS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</si>
</sst>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ddd\ dd/mm/yy"/>
    <numFmt numFmtId="165" formatCode="h:mm;@"/>
  </numFmts>
  <fonts count="19">
    <font>
      <sz val="10"/>
      <name val="Cataneo BT"/>
    </font>
    <font>
      <sz val="10"/>
      <name val="Cataneo BT"/>
      <family val="4"/>
    </font>
    <font>
      <b/>
      <sz val="16"/>
      <name val="Arial"/>
      <family val="2"/>
    </font>
    <font>
      <sz val="8"/>
      <name val="Cataneo BT"/>
      <family val="4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Cataneo BT"/>
      <family val="4"/>
    </font>
    <font>
      <b/>
      <sz val="14"/>
      <color indexed="17"/>
      <name val="Cataneo BT"/>
      <family val="4"/>
    </font>
    <font>
      <b/>
      <sz val="14"/>
      <name val="Arial"/>
      <family val="2"/>
    </font>
    <font>
      <sz val="6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4"/>
      <color indexed="17"/>
      <name val="Arial"/>
      <family val="2"/>
    </font>
    <font>
      <b/>
      <sz val="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44" fontId="1" fillId="0" borderId="0" applyFont="0" applyFill="0" applyBorder="0" applyAlignment="0" applyProtection="0"/>
    <xf numFmtId="0" fontId="15" fillId="0" borderId="0"/>
  </cellStyleXfs>
  <cellXfs count="91">
    <xf numFmtId="0" fontId="0" fillId="0" borderId="0" xfId="0"/>
    <xf numFmtId="0" fontId="5" fillId="0" borderId="0" xfId="1" applyFont="1" applyBorder="1" applyAlignment="1" applyProtection="1">
      <alignment horizontal="left" indent="1"/>
    </xf>
    <xf numFmtId="0" fontId="5" fillId="0" borderId="0" xfId="1" applyFont="1" applyBorder="1" applyProtection="1"/>
    <xf numFmtId="0" fontId="5" fillId="0" borderId="0" xfId="1" applyFont="1" applyBorder="1" applyAlignment="1" applyProtection="1">
      <alignment horizontal="left"/>
    </xf>
    <xf numFmtId="0" fontId="5" fillId="0" borderId="0" xfId="1" applyFont="1" applyBorder="1" applyAlignment="1" applyProtection="1">
      <alignment horizontal="right"/>
    </xf>
    <xf numFmtId="0" fontId="0" fillId="0" borderId="0" xfId="0" applyProtection="1"/>
    <xf numFmtId="0" fontId="2" fillId="0" borderId="0" xfId="0" applyFont="1" applyAlignment="1" applyProtection="1">
      <alignment horizontal="right"/>
    </xf>
    <xf numFmtId="0" fontId="7" fillId="0" borderId="0" xfId="0" applyFont="1" applyProtection="1"/>
    <xf numFmtId="0" fontId="0" fillId="0" borderId="1" xfId="0" applyBorder="1" applyAlignment="1" applyProtection="1">
      <alignment horizontal="center"/>
    </xf>
    <xf numFmtId="0" fontId="10" fillId="0" borderId="0" xfId="0" applyFont="1" applyAlignment="1" applyProtection="1">
      <alignment horizontal="left" vertical="top" indent="1"/>
    </xf>
    <xf numFmtId="0" fontId="5" fillId="0" borderId="0" xfId="0" applyFont="1"/>
    <xf numFmtId="0" fontId="5" fillId="0" borderId="0" xfId="0" applyFont="1" applyProtection="1"/>
    <xf numFmtId="0" fontId="0" fillId="3" borderId="0" xfId="0" applyFill="1"/>
    <xf numFmtId="0" fontId="1" fillId="2" borderId="2" xfId="0" applyFont="1" applyFill="1" applyBorder="1" applyProtection="1"/>
    <xf numFmtId="0" fontId="0" fillId="2" borderId="2" xfId="0" applyFill="1" applyBorder="1" applyProtection="1"/>
    <xf numFmtId="0" fontId="0" fillId="2" borderId="2" xfId="0" applyFill="1" applyBorder="1" applyAlignment="1" applyProtection="1">
      <alignment horizontal="center"/>
    </xf>
    <xf numFmtId="44" fontId="1" fillId="2" borderId="2" xfId="2" applyFill="1" applyBorder="1" applyProtection="1"/>
    <xf numFmtId="44" fontId="0" fillId="2" borderId="2" xfId="2" applyFont="1" applyFill="1" applyBorder="1" applyProtection="1"/>
    <xf numFmtId="0" fontId="13" fillId="0" borderId="0" xfId="0" applyFont="1"/>
    <xf numFmtId="0" fontId="14" fillId="0" borderId="0" xfId="0" applyFont="1"/>
    <xf numFmtId="0" fontId="8" fillId="2" borderId="0" xfId="0" applyFont="1" applyFill="1" applyAlignment="1" applyProtection="1">
      <alignment horizontal="center"/>
    </xf>
    <xf numFmtId="0" fontId="8" fillId="2" borderId="0" xfId="0" applyFont="1" applyFill="1" applyAlignment="1" applyProtection="1">
      <alignment horizontal="left"/>
    </xf>
    <xf numFmtId="0" fontId="1" fillId="2" borderId="0" xfId="0" applyFont="1" applyFill="1" applyBorder="1" applyProtection="1"/>
    <xf numFmtId="0" fontId="6" fillId="0" borderId="0" xfId="0" applyFont="1" applyProtection="1"/>
    <xf numFmtId="164" fontId="6" fillId="2" borderId="0" xfId="0" applyNumberFormat="1" applyFont="1" applyFill="1" applyProtection="1"/>
    <xf numFmtId="20" fontId="6" fillId="2" borderId="0" xfId="0" applyNumberFormat="1" applyFont="1" applyFill="1" applyProtection="1"/>
    <xf numFmtId="0" fontId="9" fillId="0" borderId="0" xfId="0" applyFont="1" applyAlignment="1" applyProtection="1">
      <alignment horizontal="right"/>
    </xf>
    <xf numFmtId="0" fontId="9" fillId="0" borderId="0" xfId="0" applyFont="1" applyProtection="1"/>
    <xf numFmtId="0" fontId="17" fillId="0" borderId="0" xfId="0" applyFont="1" applyAlignment="1" applyProtection="1">
      <alignment horizontal="center"/>
    </xf>
    <xf numFmtId="0" fontId="6" fillId="0" borderId="0" xfId="0" applyFont="1" applyBorder="1" applyAlignment="1" applyProtection="1">
      <alignment horizontal="right"/>
    </xf>
    <xf numFmtId="0" fontId="6" fillId="0" borderId="2" xfId="0" applyFont="1" applyBorder="1" applyProtection="1"/>
    <xf numFmtId="0" fontId="6" fillId="0" borderId="2" xfId="0" applyFont="1" applyBorder="1" applyAlignment="1" applyProtection="1">
      <alignment horizontal="center"/>
    </xf>
    <xf numFmtId="44" fontId="6" fillId="0" borderId="2" xfId="2" applyFont="1" applyBorder="1" applyProtection="1"/>
    <xf numFmtId="0" fontId="6" fillId="0" borderId="0" xfId="0" applyFont="1" applyBorder="1" applyProtection="1"/>
    <xf numFmtId="0" fontId="6" fillId="0" borderId="0" xfId="0" applyFont="1" applyAlignment="1" applyProtection="1">
      <alignment horizontal="center"/>
    </xf>
    <xf numFmtId="0" fontId="11" fillId="0" borderId="0" xfId="0" applyFont="1" applyProtection="1"/>
    <xf numFmtId="0" fontId="6" fillId="4" borderId="1" xfId="0" applyFont="1" applyFill="1" applyBorder="1" applyAlignment="1" applyProtection="1">
      <alignment horizontal="center"/>
    </xf>
    <xf numFmtId="0" fontId="6" fillId="0" borderId="2" xfId="1" applyFont="1" applyBorder="1" applyAlignment="1" applyProtection="1">
      <alignment horizontal="left"/>
      <protection locked="0"/>
    </xf>
    <xf numFmtId="165" fontId="5" fillId="0" borderId="2" xfId="1" applyNumberFormat="1" applyFont="1" applyBorder="1" applyAlignment="1" applyProtection="1">
      <alignment horizontal="center"/>
      <protection locked="0"/>
    </xf>
    <xf numFmtId="164" fontId="5" fillId="0" borderId="2" xfId="1" applyNumberFormat="1" applyFont="1" applyBorder="1" applyAlignment="1" applyProtection="1">
      <alignment horizontal="center"/>
      <protection locked="0"/>
    </xf>
    <xf numFmtId="0" fontId="11" fillId="4" borderId="9" xfId="1" applyFont="1" applyFill="1" applyBorder="1" applyAlignment="1" applyProtection="1">
      <alignment horizontal="center"/>
    </xf>
    <xf numFmtId="44" fontId="12" fillId="0" borderId="10" xfId="2" applyFont="1" applyBorder="1" applyAlignment="1" applyProtection="1">
      <alignment horizontal="center"/>
    </xf>
    <xf numFmtId="0" fontId="6" fillId="0" borderId="11" xfId="1" applyFont="1" applyBorder="1" applyAlignment="1" applyProtection="1">
      <alignment horizontal="center"/>
    </xf>
    <xf numFmtId="0" fontId="6" fillId="0" borderId="12" xfId="1" applyFont="1" applyBorder="1" applyAlignment="1" applyProtection="1">
      <alignment horizontal="center"/>
    </xf>
    <xf numFmtId="0" fontId="6" fillId="0" borderId="13" xfId="1" applyFont="1" applyBorder="1" applyAlignment="1" applyProtection="1">
      <alignment horizontal="left"/>
      <protection locked="0"/>
    </xf>
    <xf numFmtId="165" fontId="5" fillId="0" borderId="13" xfId="1" applyNumberFormat="1" applyFont="1" applyBorder="1" applyAlignment="1" applyProtection="1">
      <alignment horizontal="center"/>
      <protection locked="0"/>
    </xf>
    <xf numFmtId="164" fontId="5" fillId="0" borderId="13" xfId="1" applyNumberFormat="1" applyFont="1" applyBorder="1" applyAlignment="1" applyProtection="1">
      <alignment horizontal="center"/>
      <protection locked="0"/>
    </xf>
    <xf numFmtId="44" fontId="12" fillId="0" borderId="14" xfId="2" applyFont="1" applyBorder="1" applyAlignment="1" applyProtection="1">
      <alignment horizontal="center"/>
    </xf>
    <xf numFmtId="0" fontId="6" fillId="0" borderId="15" xfId="1" applyFont="1" applyBorder="1" applyAlignment="1" applyProtection="1">
      <alignment horizontal="center"/>
    </xf>
    <xf numFmtId="0" fontId="6" fillId="0" borderId="1" xfId="1" applyFont="1" applyBorder="1" applyAlignment="1" applyProtection="1">
      <alignment horizontal="left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164" fontId="5" fillId="0" borderId="1" xfId="1" applyNumberFormat="1" applyFont="1" applyBorder="1" applyAlignment="1" applyProtection="1">
      <alignment horizontal="center"/>
      <protection locked="0"/>
    </xf>
    <xf numFmtId="44" fontId="12" fillId="0" borderId="16" xfId="2" applyFont="1" applyBorder="1" applyAlignment="1" applyProtection="1">
      <alignment horizontal="center"/>
    </xf>
    <xf numFmtId="0" fontId="6" fillId="4" borderId="17" xfId="1" applyFont="1" applyFill="1" applyBorder="1" applyAlignment="1" applyProtection="1">
      <alignment horizontal="center"/>
    </xf>
    <xf numFmtId="0" fontId="6" fillId="4" borderId="18" xfId="1" applyFont="1" applyFill="1" applyBorder="1" applyAlignment="1" applyProtection="1">
      <alignment horizontal="center"/>
    </xf>
    <xf numFmtId="0" fontId="6" fillId="0" borderId="19" xfId="0" applyFont="1" applyBorder="1" applyProtection="1"/>
    <xf numFmtId="0" fontId="6" fillId="0" borderId="19" xfId="0" applyFont="1" applyBorder="1" applyAlignment="1" applyProtection="1">
      <alignment horizontal="center"/>
    </xf>
    <xf numFmtId="44" fontId="6" fillId="0" borderId="19" xfId="2" applyFont="1" applyBorder="1" applyProtection="1"/>
    <xf numFmtId="44" fontId="18" fillId="0" borderId="14" xfId="2" applyFont="1" applyBorder="1" applyAlignment="1" applyProtection="1">
      <alignment horizontal="right" vertical="center"/>
    </xf>
    <xf numFmtId="0" fontId="11" fillId="4" borderId="22" xfId="1" applyFont="1" applyFill="1" applyBorder="1" applyAlignment="1" applyProtection="1">
      <alignment horizontal="center"/>
    </xf>
    <xf numFmtId="0" fontId="6" fillId="4" borderId="25" xfId="1" applyFont="1" applyFill="1" applyBorder="1" applyAlignment="1" applyProtection="1">
      <alignment horizontal="center"/>
    </xf>
    <xf numFmtId="0" fontId="11" fillId="5" borderId="26" xfId="1" applyFont="1" applyFill="1" applyBorder="1" applyAlignment="1" applyProtection="1">
      <alignment horizontal="center"/>
    </xf>
    <xf numFmtId="0" fontId="11" fillId="5" borderId="14" xfId="1" applyFont="1" applyFill="1" applyBorder="1" applyAlignment="1" applyProtection="1">
      <alignment horizontal="center"/>
    </xf>
    <xf numFmtId="0" fontId="7" fillId="0" borderId="3" xfId="0" applyFont="1" applyBorder="1" applyAlignment="1" applyProtection="1">
      <alignment horizontal="center"/>
    </xf>
    <xf numFmtId="0" fontId="7" fillId="0" borderId="4" xfId="0" applyFont="1" applyBorder="1" applyAlignment="1" applyProtection="1">
      <alignment horizontal="center"/>
    </xf>
    <xf numFmtId="0" fontId="7" fillId="0" borderId="5" xfId="0" applyFont="1" applyBorder="1" applyAlignment="1" applyProtection="1">
      <alignment horizontal="center"/>
    </xf>
    <xf numFmtId="0" fontId="9" fillId="0" borderId="2" xfId="1" applyFont="1" applyBorder="1" applyAlignment="1" applyProtection="1">
      <alignment horizontal="left"/>
      <protection locked="0"/>
    </xf>
    <xf numFmtId="0" fontId="9" fillId="0" borderId="13" xfId="1" applyFont="1" applyBorder="1" applyAlignment="1" applyProtection="1">
      <alignment horizontal="left"/>
      <protection locked="0"/>
    </xf>
    <xf numFmtId="0" fontId="6" fillId="4" borderId="18" xfId="1" applyFont="1" applyFill="1" applyBorder="1" applyAlignment="1" applyProtection="1">
      <alignment horizontal="center"/>
    </xf>
    <xf numFmtId="0" fontId="9" fillId="0" borderId="1" xfId="1" applyFont="1" applyBorder="1" applyAlignment="1" applyProtection="1">
      <alignment horizontal="left"/>
      <protection locked="0"/>
    </xf>
    <xf numFmtId="0" fontId="11" fillId="5" borderId="23" xfId="0" applyFont="1" applyFill="1" applyBorder="1" applyAlignment="1" applyProtection="1">
      <alignment horizontal="center"/>
    </xf>
    <xf numFmtId="0" fontId="11" fillId="5" borderId="24" xfId="0" applyFont="1" applyFill="1" applyBorder="1" applyAlignment="1" applyProtection="1">
      <alignment horizontal="center"/>
    </xf>
    <xf numFmtId="0" fontId="16" fillId="0" borderId="0" xfId="0" applyFont="1" applyAlignment="1" applyProtection="1">
      <alignment horizontal="center" vertical="center" wrapText="1"/>
    </xf>
    <xf numFmtId="0" fontId="5" fillId="4" borderId="3" xfId="0" applyFont="1" applyFill="1" applyBorder="1" applyAlignment="1" applyProtection="1">
      <alignment horizontal="center"/>
    </xf>
    <xf numFmtId="0" fontId="5" fillId="4" borderId="4" xfId="0" applyFont="1" applyFill="1" applyBorder="1" applyAlignment="1" applyProtection="1">
      <alignment horizontal="center"/>
    </xf>
    <xf numFmtId="0" fontId="5" fillId="4" borderId="5" xfId="0" applyFont="1" applyFill="1" applyBorder="1" applyAlignment="1" applyProtection="1">
      <alignment horizontal="center"/>
    </xf>
    <xf numFmtId="0" fontId="6" fillId="4" borderId="17" xfId="1" applyFont="1" applyFill="1" applyBorder="1" applyAlignment="1" applyProtection="1">
      <alignment horizontal="center"/>
    </xf>
    <xf numFmtId="0" fontId="6" fillId="4" borderId="20" xfId="1" applyFont="1" applyFill="1" applyBorder="1" applyAlignment="1" applyProtection="1">
      <alignment horizontal="center"/>
    </xf>
    <xf numFmtId="0" fontId="6" fillId="4" borderId="2" xfId="1" applyFont="1" applyFill="1" applyBorder="1" applyAlignment="1" applyProtection="1">
      <alignment horizontal="center"/>
    </xf>
    <xf numFmtId="0" fontId="9" fillId="0" borderId="21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0" fontId="6" fillId="4" borderId="7" xfId="1" applyFont="1" applyFill="1" applyBorder="1" applyAlignment="1" applyProtection="1">
      <alignment horizontal="center"/>
    </xf>
    <xf numFmtId="0" fontId="6" fillId="4" borderId="8" xfId="1" applyFont="1" applyFill="1" applyBorder="1" applyAlignment="1" applyProtection="1">
      <alignment horizontal="center"/>
    </xf>
    <xf numFmtId="0" fontId="6" fillId="4" borderId="0" xfId="1" applyFont="1" applyFill="1" applyBorder="1" applyAlignment="1" applyProtection="1">
      <alignment horizontal="center"/>
    </xf>
    <xf numFmtId="0" fontId="6" fillId="4" borderId="6" xfId="1" applyFont="1" applyFill="1" applyBorder="1" applyAlignment="1" applyProtection="1">
      <alignment horizontal="center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top" wrapText="1"/>
    </xf>
    <xf numFmtId="0" fontId="1" fillId="2" borderId="0" xfId="0" applyFont="1" applyFill="1" applyBorder="1" applyAlignment="1" applyProtection="1">
      <alignment wrapText="1"/>
    </xf>
    <xf numFmtId="164" fontId="0" fillId="2" borderId="0" xfId="0" applyNumberFormat="1" applyFill="1"/>
    <xf numFmtId="20" fontId="0" fillId="2" borderId="0" xfId="0" applyNumberFormat="1" applyFill="1"/>
    <xf numFmtId="20" fontId="1" fillId="2" borderId="0" xfId="0" applyNumberFormat="1" applyFont="1" applyFill="1"/>
  </cellXfs>
  <cellStyles count="4">
    <cellStyle name="Standard" xfId="0" builtinId="0"/>
    <cellStyle name="Standard 2" xfId="3" xr:uid="{00000000-0005-0000-0000-000001000000}"/>
    <cellStyle name="Standard_Tabelle1" xfId="1" xr:uid="{00000000-0005-0000-0000-000002000000}"/>
    <cellStyle name="Währung" xfId="2" builtinId="4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9525</xdr:rowOff>
    </xdr:from>
    <xdr:to>
      <xdr:col>1</xdr:col>
      <xdr:colOff>428625</xdr:colOff>
      <xdr:row>14</xdr:row>
      <xdr:rowOff>123825</xdr:rowOff>
    </xdr:to>
    <xdr:pic>
      <xdr:nvPicPr>
        <xdr:cNvPr id="3073" name="Picture 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847725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430530</xdr:colOff>
      <xdr:row>15</xdr:row>
      <xdr:rowOff>9525</xdr:rowOff>
    </xdr:from>
    <xdr:to>
      <xdr:col>7</xdr:col>
      <xdr:colOff>409575</xdr:colOff>
      <xdr:row>18</xdr:row>
      <xdr:rowOff>60960</xdr:rowOff>
    </xdr:to>
    <xdr:pic>
      <xdr:nvPicPr>
        <xdr:cNvPr id="3074" name="Picture 2" descr="rodklein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8370" y="946785"/>
          <a:ext cx="596265" cy="661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99060</xdr:colOff>
      <xdr:row>14</xdr:row>
      <xdr:rowOff>53340</xdr:rowOff>
    </xdr:from>
    <xdr:to>
      <xdr:col>4</xdr:col>
      <xdr:colOff>689610</xdr:colOff>
      <xdr:row>16</xdr:row>
      <xdr:rowOff>152400</xdr:rowOff>
    </xdr:to>
    <xdr:pic>
      <xdr:nvPicPr>
        <xdr:cNvPr id="3075" name="Picture 3" descr="lorbeerkranz_20gruen_2002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3360" y="815340"/>
          <a:ext cx="59055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403860</xdr:colOff>
      <xdr:row>12</xdr:row>
      <xdr:rowOff>160020</xdr:rowOff>
    </xdr:from>
    <xdr:to>
      <xdr:col>7</xdr:col>
      <xdr:colOff>459105</xdr:colOff>
      <xdr:row>14</xdr:row>
      <xdr:rowOff>161925</xdr:rowOff>
    </xdr:to>
    <xdr:pic>
      <xdr:nvPicPr>
        <xdr:cNvPr id="3076" name="Picture 4" descr="aermelaufnaeher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lum bright="12000" contrast="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1700" y="160020"/>
          <a:ext cx="672465" cy="824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H3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31" sqref="B31:B32"/>
    </sheetView>
  </sheetViews>
  <sheetFormatPr baseColWidth="10" defaultRowHeight="12.75"/>
  <cols>
    <col min="1" max="1" width="14.5703125" style="10" customWidth="1"/>
    <col min="2" max="2" width="17.140625" customWidth="1"/>
    <col min="3" max="3" width="14.5703125" bestFit="1" customWidth="1"/>
    <col min="4" max="4" width="15.42578125" bestFit="1" customWidth="1"/>
  </cols>
  <sheetData>
    <row r="1" spans="1:4">
      <c r="A1" s="18" t="s">
        <v>22</v>
      </c>
    </row>
    <row r="3" spans="1:4">
      <c r="A3" s="11" t="s">
        <v>21</v>
      </c>
      <c r="B3" s="5" t="s">
        <v>2</v>
      </c>
      <c r="C3" s="5" t="s">
        <v>41</v>
      </c>
      <c r="D3" s="5" t="s">
        <v>40</v>
      </c>
    </row>
    <row r="4" spans="1:4">
      <c r="A4" s="11"/>
      <c r="B4" s="88">
        <v>45935</v>
      </c>
      <c r="C4" s="89">
        <v>0.54166666666666663</v>
      </c>
      <c r="D4" s="89">
        <v>0.749999999999997</v>
      </c>
    </row>
    <row r="5" spans="1:4">
      <c r="A5" s="11"/>
      <c r="B5" s="88">
        <v>45936</v>
      </c>
      <c r="C5" s="89">
        <v>0.5625</v>
      </c>
      <c r="D5" s="89">
        <v>0.77083333333333337</v>
      </c>
    </row>
    <row r="6" spans="1:4">
      <c r="A6" s="11"/>
      <c r="B6" s="88">
        <v>45937</v>
      </c>
      <c r="C6" s="89">
        <v>0.58333333333333304</v>
      </c>
      <c r="D6" s="89">
        <v>0.79166666666666996</v>
      </c>
    </row>
    <row r="7" spans="1:4">
      <c r="A7" s="11"/>
      <c r="B7" s="88">
        <v>45938</v>
      </c>
      <c r="C7" s="89">
        <v>0.75</v>
      </c>
      <c r="D7" s="89">
        <v>0.812500000000006</v>
      </c>
    </row>
    <row r="8" spans="1:4">
      <c r="A8" s="11"/>
      <c r="B8" s="88">
        <v>45939</v>
      </c>
      <c r="C8" s="89">
        <v>0.75</v>
      </c>
      <c r="D8" s="89">
        <v>0.83333333333334203</v>
      </c>
    </row>
    <row r="9" spans="1:4">
      <c r="A9" s="11"/>
      <c r="B9" s="88"/>
      <c r="C9" s="89">
        <v>0.64583333333333304</v>
      </c>
      <c r="D9" s="89">
        <v>0.85416666666667895</v>
      </c>
    </row>
    <row r="10" spans="1:4">
      <c r="A10" s="11"/>
      <c r="B10" s="88"/>
      <c r="C10" s="90" t="s">
        <v>58</v>
      </c>
      <c r="D10" s="90" t="s">
        <v>59</v>
      </c>
    </row>
    <row r="11" spans="1:4">
      <c r="A11" s="11"/>
      <c r="B11" s="88"/>
      <c r="C11" s="89">
        <v>0.687499999999999</v>
      </c>
      <c r="D11" s="89">
        <v>0.687499999999999</v>
      </c>
    </row>
    <row r="12" spans="1:4">
      <c r="A12" s="11"/>
      <c r="B12" s="88"/>
      <c r="C12" s="89">
        <v>0.70833333333333204</v>
      </c>
      <c r="D12" s="89">
        <v>0.70833333333333204</v>
      </c>
    </row>
    <row r="13" spans="1:4">
      <c r="A13" s="11"/>
      <c r="B13" s="88"/>
      <c r="C13" s="89">
        <v>0.72916666666666496</v>
      </c>
      <c r="D13" s="89">
        <v>0.72916666666666496</v>
      </c>
    </row>
    <row r="14" spans="1:4">
      <c r="A14" s="11"/>
      <c r="B14" s="88"/>
      <c r="C14" s="89">
        <v>0.749999999999998</v>
      </c>
      <c r="D14" s="89"/>
    </row>
    <row r="16" spans="1:4" ht="18">
      <c r="A16" s="10" t="s">
        <v>23</v>
      </c>
      <c r="B16" s="20">
        <v>33</v>
      </c>
    </row>
    <row r="17" spans="1:8" ht="18">
      <c r="A17" s="11" t="s">
        <v>20</v>
      </c>
      <c r="B17" s="21" t="s">
        <v>63</v>
      </c>
      <c r="C17" s="5"/>
      <c r="D17" s="5"/>
    </row>
    <row r="19" spans="1:8">
      <c r="A19" s="10" t="s">
        <v>24</v>
      </c>
      <c r="B19" s="63" t="s">
        <v>28</v>
      </c>
      <c r="C19" s="64"/>
      <c r="D19" s="65"/>
      <c r="E19" s="63" t="s">
        <v>27</v>
      </c>
      <c r="F19" s="65"/>
      <c r="G19" s="63" t="s">
        <v>29</v>
      </c>
      <c r="H19" s="65"/>
    </row>
    <row r="20" spans="1:8">
      <c r="B20" s="8" t="s">
        <v>5</v>
      </c>
      <c r="C20" s="8" t="s">
        <v>6</v>
      </c>
      <c r="D20" s="8" t="s">
        <v>4</v>
      </c>
      <c r="E20" s="8" t="s">
        <v>11</v>
      </c>
      <c r="F20" s="8" t="s">
        <v>10</v>
      </c>
      <c r="G20" s="8" t="s">
        <v>11</v>
      </c>
      <c r="H20" s="8" t="s">
        <v>10</v>
      </c>
    </row>
    <row r="21" spans="1:8">
      <c r="B21" s="13" t="s">
        <v>36</v>
      </c>
      <c r="C21" s="14" t="s">
        <v>42</v>
      </c>
      <c r="D21" s="14" t="s">
        <v>7</v>
      </c>
      <c r="E21" s="15">
        <v>8</v>
      </c>
      <c r="F21" s="16">
        <v>1</v>
      </c>
      <c r="G21" s="15">
        <v>10</v>
      </c>
      <c r="H21" s="17">
        <v>4</v>
      </c>
    </row>
    <row r="22" spans="1:8">
      <c r="B22" s="14" t="s">
        <v>43</v>
      </c>
      <c r="C22" s="14" t="s">
        <v>37</v>
      </c>
      <c r="D22" s="14" t="s">
        <v>7</v>
      </c>
      <c r="E22" s="15">
        <v>8</v>
      </c>
      <c r="F22" s="16">
        <v>2</v>
      </c>
      <c r="G22" s="15">
        <v>10</v>
      </c>
      <c r="H22" s="17">
        <v>8</v>
      </c>
    </row>
    <row r="23" spans="1:8">
      <c r="B23" s="14" t="s">
        <v>44</v>
      </c>
      <c r="C23" s="14" t="s">
        <v>38</v>
      </c>
      <c r="D23" s="14" t="s">
        <v>45</v>
      </c>
      <c r="E23" s="15">
        <v>8</v>
      </c>
      <c r="F23" s="16">
        <v>2</v>
      </c>
      <c r="G23" s="12"/>
      <c r="H23" s="12"/>
    </row>
    <row r="24" spans="1:8">
      <c r="B24" s="14" t="s">
        <v>46</v>
      </c>
      <c r="C24" s="14" t="s">
        <v>39</v>
      </c>
      <c r="D24" s="14" t="s">
        <v>45</v>
      </c>
      <c r="E24" s="15">
        <v>8</v>
      </c>
      <c r="F24" s="16">
        <v>2</v>
      </c>
      <c r="G24" s="15">
        <v>10</v>
      </c>
      <c r="H24" s="17">
        <v>8</v>
      </c>
    </row>
    <row r="25" spans="1:8">
      <c r="B25" s="14" t="s">
        <v>47</v>
      </c>
      <c r="C25" s="14" t="s">
        <v>39</v>
      </c>
      <c r="D25" s="14" t="s">
        <v>7</v>
      </c>
      <c r="E25" s="15">
        <v>8</v>
      </c>
      <c r="F25" s="16">
        <v>2</v>
      </c>
      <c r="G25" s="15">
        <v>10</v>
      </c>
      <c r="H25" s="17">
        <v>8</v>
      </c>
    </row>
    <row r="26" spans="1:8">
      <c r="B26" s="14" t="s">
        <v>48</v>
      </c>
      <c r="C26" s="14" t="s">
        <v>49</v>
      </c>
      <c r="D26" s="14" t="s">
        <v>7</v>
      </c>
      <c r="E26" s="15">
        <v>8</v>
      </c>
      <c r="F26" s="16">
        <v>2</v>
      </c>
      <c r="G26" s="15">
        <v>10</v>
      </c>
      <c r="H26" s="17">
        <v>8</v>
      </c>
    </row>
    <row r="27" spans="1:8">
      <c r="B27" s="13" t="s">
        <v>50</v>
      </c>
      <c r="C27" s="14" t="s">
        <v>39</v>
      </c>
      <c r="D27" s="14" t="s">
        <v>45</v>
      </c>
      <c r="E27" s="15">
        <v>8</v>
      </c>
      <c r="F27" s="16">
        <v>2</v>
      </c>
      <c r="G27" s="15">
        <v>10</v>
      </c>
      <c r="H27" s="17">
        <v>8</v>
      </c>
    </row>
    <row r="28" spans="1:8">
      <c r="B28" s="14" t="s">
        <v>51</v>
      </c>
      <c r="C28" s="14" t="s">
        <v>52</v>
      </c>
      <c r="D28" s="14" t="s">
        <v>7</v>
      </c>
      <c r="E28" s="15">
        <v>8</v>
      </c>
      <c r="F28" s="16">
        <v>2</v>
      </c>
      <c r="G28" s="12"/>
      <c r="H28" s="12"/>
    </row>
    <row r="29" spans="1:8">
      <c r="B29" s="13"/>
      <c r="C29" s="14"/>
      <c r="D29" s="14"/>
      <c r="E29" s="15"/>
      <c r="F29" s="16"/>
      <c r="G29" s="12"/>
      <c r="H29" s="12"/>
    </row>
    <row r="31" spans="1:8">
      <c r="A31" s="10" t="s">
        <v>53</v>
      </c>
      <c r="B31" s="22" t="s">
        <v>64</v>
      </c>
    </row>
    <row r="32" spans="1:8" ht="38.25">
      <c r="A32" s="10" t="s">
        <v>54</v>
      </c>
      <c r="B32" s="87" t="s">
        <v>65</v>
      </c>
    </row>
    <row r="33" spans="1:2">
      <c r="B33" s="5"/>
    </row>
    <row r="34" spans="1:2">
      <c r="A34" s="19" t="s">
        <v>30</v>
      </c>
      <c r="B34" t="s">
        <v>60</v>
      </c>
    </row>
    <row r="35" spans="1:2">
      <c r="B35" s="9"/>
    </row>
    <row r="36" spans="1:2">
      <c r="A36" s="19" t="s">
        <v>31</v>
      </c>
      <c r="B36" s="7" t="s">
        <v>17</v>
      </c>
    </row>
    <row r="37" spans="1:2">
      <c r="A37" s="19" t="s">
        <v>32</v>
      </c>
      <c r="B37" s="7" t="s">
        <v>57</v>
      </c>
    </row>
    <row r="38" spans="1:2">
      <c r="A38" s="19" t="s">
        <v>33</v>
      </c>
      <c r="B38" s="7" t="s">
        <v>35</v>
      </c>
    </row>
    <row r="39" spans="1:2">
      <c r="A39" s="19" t="s">
        <v>34</v>
      </c>
      <c r="B39" s="7" t="s">
        <v>18</v>
      </c>
    </row>
  </sheetData>
  <sheetProtection algorithmName="SHA-512" hashValue="8U1RI8JNkkM+78J3vaUKa5IYRNB6jbKl4L9u37Pa/23VyLDfjYHntrYAhMFEJftRMeFZev999qGpdafwN51d5w==" saltValue="fHmRTd2Wzj6N7p8HWt9t/g==" spinCount="100000" sheet="1" objects="1" scenarios="1" autoFilter="0"/>
  <mergeCells count="3">
    <mergeCell ref="B19:D19"/>
    <mergeCell ref="E19:F19"/>
    <mergeCell ref="G19:H19"/>
  </mergeCells>
  <phoneticPr fontId="3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>
    <pageSetUpPr fitToPage="1"/>
  </sheetPr>
  <dimension ref="A1:I64"/>
  <sheetViews>
    <sheetView showGridLines="0" tabSelected="1" topLeftCell="A13" zoomScaleNormal="100" workbookViewId="0">
      <selection activeCell="F37" sqref="F37"/>
    </sheetView>
  </sheetViews>
  <sheetFormatPr baseColWidth="10" defaultColWidth="11.42578125" defaultRowHeight="12.75" outlineLevelRow="1"/>
  <cols>
    <col min="1" max="1" width="6.28515625" style="23" customWidth="1"/>
    <col min="2" max="2" width="17" style="23" customWidth="1"/>
    <col min="3" max="3" width="15.5703125" style="23" customWidth="1"/>
    <col min="4" max="4" width="15.7109375" style="23" customWidth="1"/>
    <col min="5" max="5" width="11.42578125" style="23"/>
    <col min="6" max="6" width="12.7109375" style="23" customWidth="1"/>
    <col min="7" max="7" width="9" style="23" customWidth="1"/>
    <col min="8" max="8" width="7.28515625" style="23" customWidth="1"/>
    <col min="9" max="16384" width="11.42578125" style="23"/>
  </cols>
  <sheetData>
    <row r="1" spans="1:7" hidden="1" outlineLevel="1">
      <c r="B1" s="23" t="s">
        <v>2</v>
      </c>
      <c r="C1" s="23" t="s">
        <v>3</v>
      </c>
    </row>
    <row r="2" spans="1:7" hidden="1" outlineLevel="1">
      <c r="B2" s="24">
        <f>IF(Vorgaben!B4&lt;&gt;"",Vorgaben!B4,"")</f>
        <v>45935</v>
      </c>
      <c r="C2" s="25">
        <f>IF(Vorgaben!D4&lt;&gt;"",Vorgaben!D4,"")</f>
        <v>0.749999999999997</v>
      </c>
    </row>
    <row r="3" spans="1:7" hidden="1" outlineLevel="1">
      <c r="B3" s="24">
        <f>IF(Vorgaben!B5&lt;&gt;"",Vorgaben!B5,"")</f>
        <v>45936</v>
      </c>
      <c r="C3" s="25">
        <f>IF(Vorgaben!D5&lt;&gt;"",Vorgaben!D5,"")</f>
        <v>0.77083333333333337</v>
      </c>
    </row>
    <row r="4" spans="1:7" hidden="1" outlineLevel="1">
      <c r="B4" s="24">
        <f>IF(Vorgaben!B6&lt;&gt;"",Vorgaben!B6,"")</f>
        <v>45937</v>
      </c>
      <c r="C4" s="25">
        <f>IF(Vorgaben!D6&lt;&gt;"",Vorgaben!D6,"")</f>
        <v>0.79166666666666996</v>
      </c>
    </row>
    <row r="5" spans="1:7" hidden="1" outlineLevel="1">
      <c r="B5" s="24">
        <f>IF(Vorgaben!B7&lt;&gt;"",Vorgaben!B7,"")</f>
        <v>45938</v>
      </c>
      <c r="C5" s="25">
        <f>IF(Vorgaben!D7&lt;&gt;"",Vorgaben!D7,"")</f>
        <v>0.812500000000006</v>
      </c>
    </row>
    <row r="6" spans="1:7" hidden="1" outlineLevel="1">
      <c r="B6" s="24">
        <f>IF(Vorgaben!B8&lt;&gt;"",Vorgaben!B8,"")</f>
        <v>45939</v>
      </c>
      <c r="C6" s="25">
        <f>IF(Vorgaben!D8&lt;&gt;"",Vorgaben!D8,"")</f>
        <v>0.83333333333334203</v>
      </c>
    </row>
    <row r="7" spans="1:7" hidden="1" outlineLevel="1">
      <c r="B7" s="24" t="str">
        <f>IF(Vorgaben!B9&lt;&gt;"",Vorgaben!B9,"")</f>
        <v/>
      </c>
      <c r="C7" s="25">
        <f>IF(Vorgaben!D9&lt;&gt;"",Vorgaben!D9,"")</f>
        <v>0.85416666666667895</v>
      </c>
    </row>
    <row r="8" spans="1:7" hidden="1" outlineLevel="1">
      <c r="B8" s="24" t="str">
        <f>IF(Vorgaben!B10&lt;&gt;"",Vorgaben!B10,"")</f>
        <v/>
      </c>
      <c r="C8" s="25" t="str">
        <f>IF(Vorgaben!D10&lt;&gt;"",Vorgaben!D10,"")</f>
        <v>↓ Bambini Deinstag</v>
      </c>
    </row>
    <row r="9" spans="1:7" hidden="1" outlineLevel="1">
      <c r="B9" s="24" t="str">
        <f>IF(Vorgaben!B11&lt;&gt;"",Vorgaben!B11,"")</f>
        <v/>
      </c>
      <c r="C9" s="25">
        <f>IF(Vorgaben!D11&lt;&gt;"",Vorgaben!D11,"")</f>
        <v>0.687499999999999</v>
      </c>
    </row>
    <row r="10" spans="1:7" hidden="1" outlineLevel="1">
      <c r="B10" s="24" t="str">
        <f>IF(Vorgaben!B12&lt;&gt;"",Vorgaben!B12,"")</f>
        <v/>
      </c>
      <c r="C10" s="25">
        <f>IF(Vorgaben!D12&lt;&gt;"",Vorgaben!D12,"")</f>
        <v>0.70833333333333204</v>
      </c>
    </row>
    <row r="11" spans="1:7" hidden="1" outlineLevel="1">
      <c r="B11" s="24" t="str">
        <f>IF(Vorgaben!B13&lt;&gt;"",Vorgaben!B13,"")</f>
        <v/>
      </c>
      <c r="C11" s="25">
        <f>IF(Vorgaben!D13&lt;&gt;"",Vorgaben!D13,"")</f>
        <v>0.72916666666666496</v>
      </c>
    </row>
    <row r="12" spans="1:7" hidden="1" outlineLevel="1">
      <c r="B12" s="24" t="str">
        <f>IF(Vorgaben!B14&lt;&gt;"",Vorgaben!B14,"")</f>
        <v/>
      </c>
      <c r="C12" s="25" t="str">
        <f>IF(Vorgaben!D14&lt;&gt;"",Vorgaben!D14,"")</f>
        <v/>
      </c>
    </row>
    <row r="13" spans="1:7" collapsed="1"/>
    <row r="14" spans="1:7" ht="51.6" customHeight="1">
      <c r="A14" s="72" t="s">
        <v>8</v>
      </c>
      <c r="B14" s="72"/>
      <c r="C14" s="72"/>
      <c r="D14" s="72"/>
      <c r="E14" s="72"/>
      <c r="F14" s="72"/>
      <c r="G14" s="72"/>
    </row>
    <row r="15" spans="1:7" ht="14.25" customHeight="1">
      <c r="A15" s="6"/>
    </row>
    <row r="16" spans="1:7" ht="18">
      <c r="B16" s="26" t="str">
        <f>Vorgaben!A31</f>
        <v>Schirmherr</v>
      </c>
      <c r="C16" s="27" t="str">
        <f>Vorgaben!B31</f>
        <v xml:space="preserve">Günther Hieke </v>
      </c>
      <c r="E16" s="28">
        <f>Vorgaben!B16</f>
        <v>33</v>
      </c>
    </row>
    <row r="17" spans="1:8">
      <c r="B17" s="86" t="str">
        <f>Vorgaben!B32</f>
        <v>Diözesanschießmeister Aachen im BHDS</v>
      </c>
      <c r="C17" s="86"/>
    </row>
    <row r="18" spans="1:8" ht="18">
      <c r="B18" s="86"/>
      <c r="C18" s="86"/>
      <c r="E18" s="28" t="s">
        <v>9</v>
      </c>
    </row>
    <row r="19" spans="1:8" ht="18">
      <c r="A19" s="23" t="s">
        <v>16</v>
      </c>
      <c r="E19" s="28" t="str">
        <f>Vorgaben!B17</f>
        <v>vom So. 05. bis Do. 09. Oktober 2025</v>
      </c>
      <c r="H19" s="29" t="s">
        <v>19</v>
      </c>
    </row>
    <row r="20" spans="1:8">
      <c r="D20" s="73" t="s">
        <v>25</v>
      </c>
      <c r="E20" s="74"/>
      <c r="F20" s="74"/>
      <c r="G20" s="74"/>
      <c r="H20" s="75"/>
    </row>
    <row r="21" spans="1:8">
      <c r="A21" s="11" t="str">
        <f>Vorgaben!B34</f>
        <v>info@schuetzen-roedingen.de</v>
      </c>
      <c r="D21" s="36" t="s">
        <v>5</v>
      </c>
      <c r="E21" s="36" t="s">
        <v>6</v>
      </c>
      <c r="F21" s="36" t="s">
        <v>4</v>
      </c>
      <c r="G21" s="36" t="s">
        <v>11</v>
      </c>
      <c r="H21" s="36" t="s">
        <v>10</v>
      </c>
    </row>
    <row r="22" spans="1:8">
      <c r="D22" s="30" t="str">
        <f>Vorgaben!B21</f>
        <v>A Bambini Licht</v>
      </c>
      <c r="E22" s="30" t="str">
        <f>Vorgaben!C21</f>
        <v>&lt;12</v>
      </c>
      <c r="F22" s="30" t="str">
        <f>Vorgaben!D21</f>
        <v>aufgelegt</v>
      </c>
      <c r="G22" s="31">
        <f>Vorgaben!E21</f>
        <v>8</v>
      </c>
      <c r="H22" s="32">
        <f>Vorgaben!F21</f>
        <v>1</v>
      </c>
    </row>
    <row r="23" spans="1:8">
      <c r="A23" s="11" t="s">
        <v>26</v>
      </c>
      <c r="D23" s="30" t="str">
        <f>Vorgaben!B22</f>
        <v>B Schüler LG</v>
      </c>
      <c r="E23" s="30" t="str">
        <f>Vorgaben!C22</f>
        <v>&lt;16</v>
      </c>
      <c r="F23" s="30" t="str">
        <f>Vorgaben!D22</f>
        <v>aufgelegt</v>
      </c>
      <c r="G23" s="31">
        <f>Vorgaben!E22</f>
        <v>8</v>
      </c>
      <c r="H23" s="32">
        <f>Vorgaben!F22</f>
        <v>2</v>
      </c>
    </row>
    <row r="24" spans="1:8">
      <c r="A24" s="9"/>
      <c r="D24" s="30" t="str">
        <f>Vorgaben!B23</f>
        <v>C Jungschützen LG</v>
      </c>
      <c r="E24" s="30" t="str">
        <f>Vorgaben!C23</f>
        <v>&lt;21</v>
      </c>
      <c r="F24" s="30" t="str">
        <f>Vorgaben!D23</f>
        <v>Freihand</v>
      </c>
      <c r="G24" s="31">
        <f>Vorgaben!E23</f>
        <v>8</v>
      </c>
      <c r="H24" s="32">
        <f>Vorgaben!F23</f>
        <v>2</v>
      </c>
    </row>
    <row r="25" spans="1:8">
      <c r="A25" s="11" t="str">
        <f>Vorgaben!B36</f>
        <v>St. Sebastianus Schützenbruderschaft e.V.</v>
      </c>
      <c r="D25" s="30" t="str">
        <f>Vorgaben!B24</f>
        <v>D Schützen LG</v>
      </c>
      <c r="E25" s="30" t="str">
        <f>Vorgaben!C24</f>
        <v>&gt;16</v>
      </c>
      <c r="F25" s="30" t="str">
        <f>Vorgaben!D24</f>
        <v>Freihand</v>
      </c>
      <c r="G25" s="31">
        <f>Vorgaben!E24</f>
        <v>8</v>
      </c>
      <c r="H25" s="32">
        <f>Vorgaben!F24</f>
        <v>2</v>
      </c>
    </row>
    <row r="26" spans="1:8">
      <c r="A26" s="11" t="str">
        <f>Vorgaben!B37</f>
        <v>Brudermeister Thorsten Hompesch</v>
      </c>
      <c r="D26" s="30" t="str">
        <f>Vorgaben!B25</f>
        <v>E Offen LG</v>
      </c>
      <c r="E26" s="30" t="str">
        <f>Vorgaben!C25</f>
        <v>&gt;16</v>
      </c>
      <c r="F26" s="30" t="str">
        <f>Vorgaben!D25</f>
        <v>aufgelegt</v>
      </c>
      <c r="G26" s="31">
        <f>Vorgaben!E25</f>
        <v>8</v>
      </c>
      <c r="H26" s="32">
        <f>Vorgaben!F25</f>
        <v>2</v>
      </c>
    </row>
    <row r="27" spans="1:8">
      <c r="A27" s="11" t="str">
        <f>Vorgaben!B38</f>
        <v>Lisztstraße 5</v>
      </c>
      <c r="B27" s="33"/>
      <c r="D27" s="30" t="str">
        <f>Vorgaben!B26</f>
        <v>F Senioren LG</v>
      </c>
      <c r="E27" s="30" t="str">
        <f>Vorgaben!C26</f>
        <v>&gt;60</v>
      </c>
      <c r="F27" s="30" t="str">
        <f>Vorgaben!D26</f>
        <v>aufgelegt</v>
      </c>
      <c r="G27" s="31">
        <f>Vorgaben!E26</f>
        <v>8</v>
      </c>
      <c r="H27" s="32">
        <f>Vorgaben!F26</f>
        <v>2</v>
      </c>
    </row>
    <row r="28" spans="1:8">
      <c r="A28" s="11" t="str">
        <f>Vorgaben!B39</f>
        <v>52445 Titz-Rödingen</v>
      </c>
      <c r="B28" s="34"/>
      <c r="D28" s="30" t="str">
        <f>Vorgaben!B27</f>
        <v>H Pistole LP</v>
      </c>
      <c r="E28" s="30" t="str">
        <f>Vorgaben!C27</f>
        <v>&gt;16</v>
      </c>
      <c r="F28" s="30" t="str">
        <f>Vorgaben!D27</f>
        <v>Freihand</v>
      </c>
      <c r="G28" s="31">
        <f>Vorgaben!E27</f>
        <v>8</v>
      </c>
      <c r="H28" s="32">
        <f>Vorgaben!F27</f>
        <v>2</v>
      </c>
    </row>
    <row r="29" spans="1:8">
      <c r="D29" s="30" t="str">
        <f>Vorgaben!B28</f>
        <v>R Rudi-Kleefisch LG</v>
      </c>
      <c r="E29" s="30" t="str">
        <f>Vorgaben!C28</f>
        <v>offen</v>
      </c>
      <c r="F29" s="30" t="str">
        <f>Vorgaben!D28</f>
        <v>aufgelegt</v>
      </c>
      <c r="G29" s="31">
        <f>Vorgaben!E28</f>
        <v>8</v>
      </c>
      <c r="H29" s="32">
        <f>Vorgaben!F28</f>
        <v>2</v>
      </c>
    </row>
    <row r="30" spans="1:8" ht="13.5" thickBot="1">
      <c r="A30" s="33"/>
      <c r="C30" s="33"/>
      <c r="D30" s="55"/>
      <c r="E30" s="55"/>
      <c r="F30" s="55"/>
      <c r="G30" s="56"/>
      <c r="H30" s="57"/>
    </row>
    <row r="31" spans="1:8">
      <c r="A31" s="76" t="s">
        <v>13</v>
      </c>
      <c r="B31" s="68"/>
      <c r="C31" s="68"/>
      <c r="D31" s="68"/>
      <c r="E31" s="68"/>
      <c r="F31" s="81" t="s">
        <v>14</v>
      </c>
      <c r="G31" s="82"/>
      <c r="H31" s="40" t="s">
        <v>12</v>
      </c>
    </row>
    <row r="32" spans="1:8">
      <c r="A32" s="77"/>
      <c r="B32" s="78"/>
      <c r="C32" s="78"/>
      <c r="D32" s="78"/>
      <c r="E32" s="78"/>
      <c r="F32" s="83" t="s">
        <v>15</v>
      </c>
      <c r="G32" s="84"/>
      <c r="H32" s="59" t="s">
        <v>10</v>
      </c>
    </row>
    <row r="33" spans="1:9" ht="30" customHeight="1" thickBot="1">
      <c r="A33" s="79"/>
      <c r="B33" s="80"/>
      <c r="C33" s="80"/>
      <c r="D33" s="80"/>
      <c r="E33" s="80"/>
      <c r="F33" s="85"/>
      <c r="G33" s="85"/>
      <c r="H33" s="58" t="str">
        <f>IF(SUM(H37:H64), SUM(H37:H64),"")</f>
        <v/>
      </c>
    </row>
    <row r="34" spans="1:9" ht="12.95" customHeight="1" thickBot="1">
      <c r="A34" s="1"/>
      <c r="B34" s="1"/>
      <c r="C34" s="2"/>
      <c r="D34" s="3"/>
      <c r="E34" s="4"/>
      <c r="F34" s="2"/>
      <c r="G34" s="2"/>
      <c r="H34" s="35"/>
    </row>
    <row r="35" spans="1:9" ht="12.95" customHeight="1" thickBot="1">
      <c r="A35" s="1"/>
      <c r="B35" s="1"/>
      <c r="C35" s="2"/>
      <c r="D35" s="3"/>
      <c r="E35" s="4"/>
      <c r="F35" s="2"/>
      <c r="G35" s="2"/>
      <c r="H35" s="70" t="s">
        <v>62</v>
      </c>
      <c r="I35" s="71"/>
    </row>
    <row r="36" spans="1:9" ht="13.5" thickBot="1">
      <c r="A36" s="53" t="s">
        <v>0</v>
      </c>
      <c r="B36" s="54" t="s">
        <v>56</v>
      </c>
      <c r="C36" s="68" t="s">
        <v>61</v>
      </c>
      <c r="D36" s="68"/>
      <c r="E36" s="68"/>
      <c r="F36" s="54" t="s">
        <v>2</v>
      </c>
      <c r="G36" s="60" t="s">
        <v>1</v>
      </c>
      <c r="H36" s="61" t="s">
        <v>10</v>
      </c>
      <c r="I36" s="62" t="s">
        <v>55</v>
      </c>
    </row>
    <row r="37" spans="1:9" ht="18">
      <c r="A37" s="48">
        <v>1</v>
      </c>
      <c r="B37" s="49"/>
      <c r="C37" s="69"/>
      <c r="D37" s="69"/>
      <c r="E37" s="69"/>
      <c r="F37" s="51"/>
      <c r="G37" s="50"/>
      <c r="H37" s="41" t="str">
        <f t="shared" ref="H37:H64" si="0">IF(B37&lt;&gt;"",VLOOKUP(B37,$D$22:$H$30,5),"")</f>
        <v/>
      </c>
      <c r="I37" s="52"/>
    </row>
    <row r="38" spans="1:9" ht="18">
      <c r="A38" s="42">
        <v>2</v>
      </c>
      <c r="B38" s="37"/>
      <c r="C38" s="66"/>
      <c r="D38" s="66"/>
      <c r="E38" s="66"/>
      <c r="F38" s="39"/>
      <c r="G38" s="38"/>
      <c r="H38" s="41" t="str">
        <f t="shared" si="0"/>
        <v/>
      </c>
      <c r="I38" s="41"/>
    </row>
    <row r="39" spans="1:9" ht="18">
      <c r="A39" s="42">
        <v>3</v>
      </c>
      <c r="B39" s="37"/>
      <c r="C39" s="66"/>
      <c r="D39" s="66"/>
      <c r="E39" s="66"/>
      <c r="F39" s="39"/>
      <c r="G39" s="38"/>
      <c r="H39" s="41" t="str">
        <f t="shared" si="0"/>
        <v/>
      </c>
      <c r="I39" s="41"/>
    </row>
    <row r="40" spans="1:9" ht="18">
      <c r="A40" s="42">
        <v>4</v>
      </c>
      <c r="B40" s="37"/>
      <c r="C40" s="66"/>
      <c r="D40" s="66"/>
      <c r="E40" s="66"/>
      <c r="F40" s="39"/>
      <c r="G40" s="38"/>
      <c r="H40" s="41" t="str">
        <f t="shared" si="0"/>
        <v/>
      </c>
      <c r="I40" s="41"/>
    </row>
    <row r="41" spans="1:9" ht="18">
      <c r="A41" s="42">
        <v>5</v>
      </c>
      <c r="B41" s="37"/>
      <c r="C41" s="66"/>
      <c r="D41" s="66"/>
      <c r="E41" s="66"/>
      <c r="F41" s="39"/>
      <c r="G41" s="38"/>
      <c r="H41" s="41" t="str">
        <f t="shared" si="0"/>
        <v/>
      </c>
      <c r="I41" s="41"/>
    </row>
    <row r="42" spans="1:9" ht="18">
      <c r="A42" s="42">
        <v>6</v>
      </c>
      <c r="B42" s="37"/>
      <c r="C42" s="66"/>
      <c r="D42" s="66"/>
      <c r="E42" s="66"/>
      <c r="F42" s="39"/>
      <c r="G42" s="38"/>
      <c r="H42" s="41" t="str">
        <f t="shared" si="0"/>
        <v/>
      </c>
      <c r="I42" s="41"/>
    </row>
    <row r="43" spans="1:9" ht="18">
      <c r="A43" s="42">
        <v>7</v>
      </c>
      <c r="B43" s="37"/>
      <c r="C43" s="66"/>
      <c r="D43" s="66"/>
      <c r="E43" s="66"/>
      <c r="F43" s="39"/>
      <c r="G43" s="38"/>
      <c r="H43" s="41" t="str">
        <f t="shared" si="0"/>
        <v/>
      </c>
      <c r="I43" s="41"/>
    </row>
    <row r="44" spans="1:9" ht="18">
      <c r="A44" s="42">
        <v>8</v>
      </c>
      <c r="B44" s="37"/>
      <c r="C44" s="66"/>
      <c r="D44" s="66"/>
      <c r="E44" s="66"/>
      <c r="F44" s="39"/>
      <c r="G44" s="38"/>
      <c r="H44" s="41" t="str">
        <f t="shared" si="0"/>
        <v/>
      </c>
      <c r="I44" s="41"/>
    </row>
    <row r="45" spans="1:9" ht="18">
      <c r="A45" s="42">
        <v>9</v>
      </c>
      <c r="B45" s="37"/>
      <c r="C45" s="66"/>
      <c r="D45" s="66"/>
      <c r="E45" s="66"/>
      <c r="F45" s="39"/>
      <c r="G45" s="38"/>
      <c r="H45" s="41" t="str">
        <f t="shared" si="0"/>
        <v/>
      </c>
      <c r="I45" s="41"/>
    </row>
    <row r="46" spans="1:9" ht="18">
      <c r="A46" s="42">
        <v>10</v>
      </c>
      <c r="B46" s="37"/>
      <c r="C46" s="66"/>
      <c r="D46" s="66"/>
      <c r="E46" s="66"/>
      <c r="F46" s="39"/>
      <c r="G46" s="38"/>
      <c r="H46" s="41" t="str">
        <f t="shared" si="0"/>
        <v/>
      </c>
      <c r="I46" s="41"/>
    </row>
    <row r="47" spans="1:9" ht="18">
      <c r="A47" s="42">
        <v>11</v>
      </c>
      <c r="B47" s="37"/>
      <c r="C47" s="66"/>
      <c r="D47" s="66"/>
      <c r="E47" s="66"/>
      <c r="F47" s="39"/>
      <c r="G47" s="38"/>
      <c r="H47" s="41" t="str">
        <f t="shared" si="0"/>
        <v/>
      </c>
      <c r="I47" s="41"/>
    </row>
    <row r="48" spans="1:9" ht="18">
      <c r="A48" s="42">
        <v>12</v>
      </c>
      <c r="B48" s="37"/>
      <c r="C48" s="66"/>
      <c r="D48" s="66"/>
      <c r="E48" s="66"/>
      <c r="F48" s="39"/>
      <c r="G48" s="38"/>
      <c r="H48" s="41" t="str">
        <f t="shared" si="0"/>
        <v/>
      </c>
      <c r="I48" s="41"/>
    </row>
    <row r="49" spans="1:9" ht="18">
      <c r="A49" s="42">
        <v>13</v>
      </c>
      <c r="B49" s="37"/>
      <c r="C49" s="66"/>
      <c r="D49" s="66"/>
      <c r="E49" s="66"/>
      <c r="F49" s="39"/>
      <c r="G49" s="38"/>
      <c r="H49" s="41" t="str">
        <f t="shared" si="0"/>
        <v/>
      </c>
      <c r="I49" s="41"/>
    </row>
    <row r="50" spans="1:9" ht="18">
      <c r="A50" s="42">
        <v>14</v>
      </c>
      <c r="B50" s="37"/>
      <c r="C50" s="66"/>
      <c r="D50" s="66"/>
      <c r="E50" s="66"/>
      <c r="F50" s="39"/>
      <c r="G50" s="38"/>
      <c r="H50" s="41" t="str">
        <f t="shared" si="0"/>
        <v/>
      </c>
      <c r="I50" s="41"/>
    </row>
    <row r="51" spans="1:9" ht="18">
      <c r="A51" s="42">
        <v>15</v>
      </c>
      <c r="B51" s="37"/>
      <c r="C51" s="66"/>
      <c r="D51" s="66"/>
      <c r="E51" s="66"/>
      <c r="F51" s="39"/>
      <c r="G51" s="38"/>
      <c r="H51" s="41" t="str">
        <f t="shared" si="0"/>
        <v/>
      </c>
      <c r="I51" s="41"/>
    </row>
    <row r="52" spans="1:9" ht="18">
      <c r="A52" s="42">
        <v>16</v>
      </c>
      <c r="B52" s="37"/>
      <c r="C52" s="66"/>
      <c r="D52" s="66"/>
      <c r="E52" s="66"/>
      <c r="F52" s="39"/>
      <c r="G52" s="38"/>
      <c r="H52" s="41" t="str">
        <f t="shared" si="0"/>
        <v/>
      </c>
      <c r="I52" s="41"/>
    </row>
    <row r="53" spans="1:9" ht="18">
      <c r="A53" s="42">
        <v>17</v>
      </c>
      <c r="B53" s="37"/>
      <c r="C53" s="66"/>
      <c r="D53" s="66"/>
      <c r="E53" s="66"/>
      <c r="F53" s="39"/>
      <c r="G53" s="38"/>
      <c r="H53" s="41" t="str">
        <f t="shared" si="0"/>
        <v/>
      </c>
      <c r="I53" s="41"/>
    </row>
    <row r="54" spans="1:9" ht="18">
      <c r="A54" s="42">
        <v>18</v>
      </c>
      <c r="B54" s="37"/>
      <c r="C54" s="66"/>
      <c r="D54" s="66"/>
      <c r="E54" s="66"/>
      <c r="F54" s="39"/>
      <c r="G54" s="38"/>
      <c r="H54" s="41" t="str">
        <f t="shared" si="0"/>
        <v/>
      </c>
      <c r="I54" s="41"/>
    </row>
    <row r="55" spans="1:9" ht="18">
      <c r="A55" s="42">
        <v>19</v>
      </c>
      <c r="B55" s="37"/>
      <c r="C55" s="66"/>
      <c r="D55" s="66"/>
      <c r="E55" s="66"/>
      <c r="F55" s="39"/>
      <c r="G55" s="38"/>
      <c r="H55" s="41" t="str">
        <f t="shared" si="0"/>
        <v/>
      </c>
      <c r="I55" s="41"/>
    </row>
    <row r="56" spans="1:9" ht="18">
      <c r="A56" s="42">
        <v>20</v>
      </c>
      <c r="B56" s="37"/>
      <c r="C56" s="66"/>
      <c r="D56" s="66"/>
      <c r="E56" s="66"/>
      <c r="F56" s="39"/>
      <c r="G56" s="38"/>
      <c r="H56" s="41" t="str">
        <f t="shared" si="0"/>
        <v/>
      </c>
      <c r="I56" s="41"/>
    </row>
    <row r="57" spans="1:9" ht="18">
      <c r="A57" s="42">
        <v>21</v>
      </c>
      <c r="B57" s="37"/>
      <c r="C57" s="66"/>
      <c r="D57" s="66"/>
      <c r="E57" s="66"/>
      <c r="F57" s="39"/>
      <c r="G57" s="38"/>
      <c r="H57" s="41" t="str">
        <f t="shared" si="0"/>
        <v/>
      </c>
      <c r="I57" s="41"/>
    </row>
    <row r="58" spans="1:9" ht="18">
      <c r="A58" s="42">
        <v>22</v>
      </c>
      <c r="B58" s="37"/>
      <c r="C58" s="66"/>
      <c r="D58" s="66"/>
      <c r="E58" s="66"/>
      <c r="F58" s="39"/>
      <c r="G58" s="38"/>
      <c r="H58" s="41" t="str">
        <f t="shared" si="0"/>
        <v/>
      </c>
      <c r="I58" s="41"/>
    </row>
    <row r="59" spans="1:9" ht="18">
      <c r="A59" s="42">
        <v>23</v>
      </c>
      <c r="B59" s="37"/>
      <c r="C59" s="66"/>
      <c r="D59" s="66"/>
      <c r="E59" s="66"/>
      <c r="F59" s="39"/>
      <c r="G59" s="38"/>
      <c r="H59" s="41" t="str">
        <f t="shared" si="0"/>
        <v/>
      </c>
      <c r="I59" s="41"/>
    </row>
    <row r="60" spans="1:9" ht="18">
      <c r="A60" s="42">
        <v>24</v>
      </c>
      <c r="B60" s="37"/>
      <c r="C60" s="66"/>
      <c r="D60" s="66"/>
      <c r="E60" s="66"/>
      <c r="F60" s="39"/>
      <c r="G60" s="38"/>
      <c r="H60" s="41" t="str">
        <f t="shared" si="0"/>
        <v/>
      </c>
      <c r="I60" s="41"/>
    </row>
    <row r="61" spans="1:9" ht="18">
      <c r="A61" s="42">
        <v>25</v>
      </c>
      <c r="B61" s="37"/>
      <c r="C61" s="66"/>
      <c r="D61" s="66"/>
      <c r="E61" s="66"/>
      <c r="F61" s="39"/>
      <c r="G61" s="38"/>
      <c r="H61" s="41" t="str">
        <f t="shared" si="0"/>
        <v/>
      </c>
      <c r="I61" s="41"/>
    </row>
    <row r="62" spans="1:9" ht="18">
      <c r="A62" s="42">
        <v>26</v>
      </c>
      <c r="B62" s="37"/>
      <c r="C62" s="66"/>
      <c r="D62" s="66"/>
      <c r="E62" s="66"/>
      <c r="F62" s="39"/>
      <c r="G62" s="38"/>
      <c r="H62" s="41" t="str">
        <f t="shared" si="0"/>
        <v/>
      </c>
      <c r="I62" s="41"/>
    </row>
    <row r="63" spans="1:9" ht="18">
      <c r="A63" s="42">
        <v>27</v>
      </c>
      <c r="B63" s="37"/>
      <c r="C63" s="66"/>
      <c r="D63" s="66"/>
      <c r="E63" s="66"/>
      <c r="F63" s="39"/>
      <c r="G63" s="38"/>
      <c r="H63" s="41" t="str">
        <f t="shared" si="0"/>
        <v/>
      </c>
      <c r="I63" s="41"/>
    </row>
    <row r="64" spans="1:9" ht="18.75" thickBot="1">
      <c r="A64" s="43">
        <v>28</v>
      </c>
      <c r="B64" s="44"/>
      <c r="C64" s="67"/>
      <c r="D64" s="67"/>
      <c r="E64" s="67"/>
      <c r="F64" s="46"/>
      <c r="G64" s="45"/>
      <c r="H64" s="47" t="str">
        <f t="shared" si="0"/>
        <v/>
      </c>
      <c r="I64" s="47"/>
    </row>
  </sheetData>
  <sheetProtection algorithmName="SHA-512" hashValue="e3wxfIbTXhPujrq0WUO2nESnXocJO/o7AKZq7twOBe3FgrKGGun/y/MpTVNSiIqCXDNGLf59JDwuL6FpxhnrJw==" saltValue="Jz7ofFYG4p/Hs6zKeELLiw==" spinCount="100000" sheet="1" objects="1" scenarios="1" autoFilter="0"/>
  <mergeCells count="38">
    <mergeCell ref="H35:I35"/>
    <mergeCell ref="A14:G14"/>
    <mergeCell ref="D20:H20"/>
    <mergeCell ref="A31:E32"/>
    <mergeCell ref="A33:E33"/>
    <mergeCell ref="F31:G31"/>
    <mergeCell ref="F32:G32"/>
    <mergeCell ref="F33:G33"/>
    <mergeCell ref="B17:C18"/>
    <mergeCell ref="C47:E47"/>
    <mergeCell ref="C48:E48"/>
    <mergeCell ref="C49:E49"/>
    <mergeCell ref="C36:E36"/>
    <mergeCell ref="C40:E40"/>
    <mergeCell ref="C37:E37"/>
    <mergeCell ref="C38:E38"/>
    <mergeCell ref="C39:E39"/>
    <mergeCell ref="C41:E41"/>
    <mergeCell ref="C46:E46"/>
    <mergeCell ref="C45:E45"/>
    <mergeCell ref="C44:E44"/>
    <mergeCell ref="C42:E42"/>
    <mergeCell ref="C43:E43"/>
    <mergeCell ref="C62:E62"/>
    <mergeCell ref="C63:E63"/>
    <mergeCell ref="C64:E64"/>
    <mergeCell ref="C50:E50"/>
    <mergeCell ref="C55:E55"/>
    <mergeCell ref="C60:E60"/>
    <mergeCell ref="C56:E56"/>
    <mergeCell ref="C57:E57"/>
    <mergeCell ref="C58:E58"/>
    <mergeCell ref="C59:E59"/>
    <mergeCell ref="C52:E52"/>
    <mergeCell ref="C53:E53"/>
    <mergeCell ref="C54:E54"/>
    <mergeCell ref="C61:E61"/>
    <mergeCell ref="C51:E51"/>
  </mergeCells>
  <phoneticPr fontId="3" type="noConversion"/>
  <dataValidations count="3">
    <dataValidation type="list" allowBlank="1" showInputMessage="1" showErrorMessage="1" promptTitle="Klasse wählen!" prompt="Bitte wählen Sie eine Klasse aus, in dem Sie auf den Pfeil klicken." sqref="B37:B64" xr:uid="{00000000-0002-0000-0100-000000000000}">
      <formula1>$D$22:$D$30</formula1>
    </dataValidation>
    <dataValidation type="list" allowBlank="1" showInputMessage="1" showErrorMessage="1" promptTitle="Startzeit wählen!" prompt="Bitte wählen Sie eine Uhrzeit zu der Sie starten möchten aus, in dem Sie auf den Pfeil klicken._x000a__x000a_Wir sind bemüht Ihnen diese Startzeit zu ermöglichen." sqref="G37:G64" xr:uid="{00000000-0002-0000-0100-000001000000}">
      <formula1>$C$2:$C$12</formula1>
    </dataValidation>
    <dataValidation type="list" allowBlank="1" showInputMessage="1" showErrorMessage="1" promptTitle="Startdatum auswählen!" prompt="Bitte wählen Sie ein Startdatum aus, in dem Sie auf den Pfeil klicken und ein Datum auswählen." sqref="F37:F64" xr:uid="{00000000-0002-0000-0100-000002000000}">
      <formula1>$B$2:$B$6</formula1>
    </dataValidation>
  </dataValidations>
  <printOptions horizontalCentered="1"/>
  <pageMargins left="0.31496062992125984" right="0.35433070866141736" top="0.62992125984251968" bottom="0.59055118110236227" header="0.51181102362204722" footer="0.35433070866141736"/>
  <pageSetup paperSize="9" scale="89" orientation="portrait" horizontalDpi="4294967293" verticalDpi="1200" r:id="rId1"/>
  <headerFooter alignWithMargins="0">
    <oddFooter>&amp;LCopyright: Michael Gerken&amp;R&amp;F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Vorgaben</vt:lpstr>
      <vt:lpstr>Einzel</vt:lpstr>
      <vt:lpstr>Einzel!Druckbereich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 Breuer</dc:creator>
  <cp:lastModifiedBy>Michael g</cp:lastModifiedBy>
  <cp:lastPrinted>2025-07-28T06:10:10Z</cp:lastPrinted>
  <dcterms:created xsi:type="dcterms:W3CDTF">2006-08-17T08:25:44Z</dcterms:created>
  <dcterms:modified xsi:type="dcterms:W3CDTF">2025-07-28T06:10:16Z</dcterms:modified>
</cp:coreProperties>
</file>